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.brickwedel\Desktop\ISA Automation\"/>
    </mc:Choice>
  </mc:AlternateContent>
  <bookViews>
    <workbookView xWindow="0" yWindow="0" windowWidth="19200" windowHeight="7050" tabRatio="500"/>
  </bookViews>
  <sheets>
    <sheet name="Example 1 (all products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J26" i="1"/>
  <c r="I26" i="1"/>
  <c r="H26" i="1"/>
  <c r="L18" i="1"/>
  <c r="M18" i="1"/>
  <c r="N18" i="1"/>
  <c r="N25" i="1" s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H18" i="1"/>
  <c r="H25" i="1" s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I25" i="1"/>
  <c r="J25" i="1"/>
  <c r="N17" i="1"/>
  <c r="M17" i="1"/>
  <c r="L17" i="1"/>
  <c r="I17" i="1"/>
  <c r="J17" i="1"/>
  <c r="H17" i="1"/>
  <c r="L5" i="1"/>
  <c r="M5" i="1"/>
  <c r="O5" i="1" s="1"/>
  <c r="N5" i="1"/>
  <c r="L6" i="1"/>
  <c r="M6" i="1"/>
  <c r="N6" i="1"/>
  <c r="L7" i="1"/>
  <c r="M7" i="1"/>
  <c r="N7" i="1"/>
  <c r="O7" i="1" s="1"/>
  <c r="L8" i="1"/>
  <c r="M8" i="1"/>
  <c r="N8" i="1"/>
  <c r="L9" i="1"/>
  <c r="M9" i="1"/>
  <c r="N9" i="1"/>
  <c r="L10" i="1"/>
  <c r="M10" i="1"/>
  <c r="N10" i="1"/>
  <c r="O10" i="1" s="1"/>
  <c r="L11" i="1"/>
  <c r="M11" i="1"/>
  <c r="N11" i="1"/>
  <c r="O11" i="1" s="1"/>
  <c r="L12" i="1"/>
  <c r="M12" i="1"/>
  <c r="N12" i="1"/>
  <c r="L13" i="1"/>
  <c r="M13" i="1"/>
  <c r="O13" i="1" s="1"/>
  <c r="N13" i="1"/>
  <c r="L14" i="1"/>
  <c r="M14" i="1"/>
  <c r="N14" i="1"/>
  <c r="L15" i="1"/>
  <c r="M15" i="1"/>
  <c r="N15" i="1"/>
  <c r="O15" i="1" s="1"/>
  <c r="H5" i="1"/>
  <c r="I5" i="1"/>
  <c r="J5" i="1"/>
  <c r="H6" i="1"/>
  <c r="I6" i="1"/>
  <c r="J6" i="1"/>
  <c r="H7" i="1"/>
  <c r="I7" i="1"/>
  <c r="K7" i="1" s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K11" i="1" s="1"/>
  <c r="H12" i="1"/>
  <c r="I12" i="1"/>
  <c r="J12" i="1"/>
  <c r="K12" i="1" s="1"/>
  <c r="H13" i="1"/>
  <c r="I13" i="1"/>
  <c r="J13" i="1"/>
  <c r="H14" i="1"/>
  <c r="I14" i="1"/>
  <c r="J14" i="1"/>
  <c r="H15" i="1"/>
  <c r="I15" i="1"/>
  <c r="K15" i="1" s="1"/>
  <c r="J15" i="1"/>
  <c r="M4" i="1"/>
  <c r="N4" i="1"/>
  <c r="O4" i="1" s="1"/>
  <c r="L4" i="1"/>
  <c r="I4" i="1"/>
  <c r="J4" i="1"/>
  <c r="H4" i="1"/>
  <c r="O6" i="1"/>
  <c r="O8" i="1"/>
  <c r="O9" i="1"/>
  <c r="O12" i="1"/>
  <c r="O14" i="1"/>
  <c r="K5" i="1"/>
  <c r="K6" i="1"/>
  <c r="K8" i="1"/>
  <c r="K9" i="1"/>
  <c r="K10" i="1"/>
  <c r="K13" i="1"/>
  <c r="K14" i="1"/>
  <c r="K4" i="1"/>
  <c r="D23" i="1" l="1"/>
  <c r="E18" i="1"/>
  <c r="F18" i="1"/>
  <c r="E19" i="1"/>
  <c r="E24" i="1" s="1"/>
  <c r="F19" i="1"/>
  <c r="F24" i="1" s="1"/>
  <c r="E20" i="1"/>
  <c r="F20" i="1"/>
  <c r="E21" i="1"/>
  <c r="E25" i="1" s="1"/>
  <c r="F21" i="1"/>
  <c r="F25" i="1" s="1"/>
  <c r="E22" i="1"/>
  <c r="F22" i="1"/>
  <c r="E17" i="1"/>
  <c r="E23" i="1" s="1"/>
  <c r="F17" i="1"/>
  <c r="F23" i="1" s="1"/>
  <c r="D18" i="1"/>
  <c r="D19" i="1"/>
  <c r="D20" i="1"/>
  <c r="D24" i="1" s="1"/>
  <c r="D21" i="1"/>
  <c r="D25" i="1" s="1"/>
  <c r="D22" i="1"/>
  <c r="D17" i="1"/>
  <c r="G15" i="1"/>
  <c r="G14" i="1"/>
  <c r="G13" i="1"/>
  <c r="G12" i="1"/>
  <c r="G11" i="1"/>
  <c r="G10" i="1"/>
  <c r="G5" i="1"/>
  <c r="G6" i="1"/>
  <c r="G7" i="1"/>
  <c r="G8" i="1"/>
  <c r="G9" i="1"/>
  <c r="G4" i="1"/>
  <c r="O19" i="1"/>
  <c r="K25" i="1" l="1"/>
  <c r="E26" i="1"/>
  <c r="D26" i="1"/>
  <c r="F26" i="1"/>
  <c r="G19" i="1"/>
  <c r="K24" i="1"/>
  <c r="O17" i="1"/>
  <c r="K23" i="1"/>
  <c r="O23" i="1"/>
  <c r="O24" i="1"/>
  <c r="O25" i="1"/>
  <c r="K22" i="1"/>
  <c r="G18" i="1"/>
  <c r="G23" i="1"/>
  <c r="G24" i="1"/>
  <c r="G25" i="1"/>
  <c r="K20" i="1"/>
  <c r="G21" i="1"/>
  <c r="G22" i="1"/>
  <c r="K21" i="1"/>
  <c r="G20" i="1"/>
  <c r="G17" i="1"/>
  <c r="K19" i="1"/>
  <c r="O18" i="1"/>
  <c r="O22" i="1"/>
  <c r="K17" i="1"/>
  <c r="K18" i="1"/>
  <c r="O20" i="1"/>
  <c r="O21" i="1"/>
  <c r="G26" i="1" l="1"/>
  <c r="K26" i="1"/>
  <c r="O26" i="1"/>
</calcChain>
</file>

<file path=xl/sharedStrings.xml><?xml version="1.0" encoding="utf-8"?>
<sst xmlns="http://schemas.openxmlformats.org/spreadsheetml/2006/main" count="77" uniqueCount="22">
  <si>
    <t>GRAND TOTAL</t>
  </si>
  <si>
    <t>TOTAL</t>
  </si>
  <si>
    <t>SINGLES</t>
  </si>
  <si>
    <t>COMBINED</t>
  </si>
  <si>
    <t>DATE</t>
  </si>
  <si>
    <t>BETS NO.</t>
  </si>
  <si>
    <t>TURNOVER</t>
  </si>
  <si>
    <t>HOUSE HOLD</t>
  </si>
  <si>
    <t>MARGIN %</t>
  </si>
  <si>
    <t>Online / Shop ID / Mobile</t>
  </si>
  <si>
    <t>Total number of bets placed by users</t>
  </si>
  <si>
    <t>Total stakes in €</t>
  </si>
  <si>
    <t>Total € kept by bookmaker (stakes - payout)</t>
  </si>
  <si>
    <t xml:space="preserve">Calculated total house hold in % </t>
  </si>
  <si>
    <t>AUGUST TOTAL</t>
  </si>
  <si>
    <t>VFLM</t>
  </si>
  <si>
    <t>online</t>
  </si>
  <si>
    <t>Product</t>
  </si>
  <si>
    <t>mobile</t>
  </si>
  <si>
    <t>VBL</t>
  </si>
  <si>
    <t>ALL</t>
  </si>
  <si>
    <t>VFCC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</si>
</sst>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7]_-;\-* #,##0.00\ [$€-407]_-;_-* &quot;-&quot;??\ [$€-407]_-;_-@_-"/>
  </numFmts>
  <fonts count="6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3" xfId="0" applyBorder="1"/>
    <xf numFmtId="0" fontId="2" fillId="0" borderId="10" xfId="0" applyFont="1" applyBorder="1" applyAlignment="1">
      <alignment wrapText="1"/>
    </xf>
    <xf numFmtId="0" fontId="2" fillId="0" borderId="0" xfId="0" applyFont="1" applyBorder="1" applyAlignment="1">
      <alignment wrapText="1"/>
    </xf>
    <xf numFmtId="10" fontId="2" fillId="0" borderId="0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10" fontId="2" fillId="0" borderId="3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10" fontId="0" fillId="0" borderId="3" xfId="0" applyNumberFormat="1" applyBorder="1" applyAlignment="1">
      <alignment wrapText="1"/>
    </xf>
    <xf numFmtId="0" fontId="0" fillId="3" borderId="3" xfId="0" applyFill="1" applyBorder="1"/>
    <xf numFmtId="164" fontId="0" fillId="3" borderId="3" xfId="0" applyNumberFormat="1" applyFill="1" applyBorder="1"/>
    <xf numFmtId="10" fontId="0" fillId="3" borderId="3" xfId="0" applyNumberFormat="1" applyFill="1" applyBorder="1"/>
    <xf numFmtId="10" fontId="0" fillId="0" borderId="9" xfId="0" applyNumberFormat="1" applyBorder="1" applyAlignment="1">
      <alignment wrapText="1"/>
    </xf>
    <xf numFmtId="10" fontId="0" fillId="3" borderId="9" xfId="0" applyNumberFormat="1" applyFill="1" applyBorder="1"/>
    <xf numFmtId="164" fontId="3" fillId="3" borderId="20" xfId="0" applyNumberFormat="1" applyFont="1" applyFill="1" applyBorder="1"/>
    <xf numFmtId="10" fontId="3" fillId="3" borderId="20" xfId="0" applyNumberFormat="1" applyFont="1" applyFill="1" applyBorder="1"/>
    <xf numFmtId="0" fontId="3" fillId="3" borderId="20" xfId="0" applyFont="1" applyFill="1" applyBorder="1"/>
    <xf numFmtId="10" fontId="3" fillId="3" borderId="21" xfId="0" applyNumberFormat="1" applyFont="1" applyFill="1" applyBorder="1"/>
    <xf numFmtId="164" fontId="2" fillId="0" borderId="19" xfId="0" applyNumberFormat="1" applyFont="1" applyBorder="1" applyAlignment="1">
      <alignment wrapText="1"/>
    </xf>
    <xf numFmtId="10" fontId="2" fillId="0" borderId="19" xfId="0" applyNumberFormat="1" applyFont="1" applyBorder="1" applyAlignment="1">
      <alignment wrapText="1"/>
    </xf>
    <xf numFmtId="0" fontId="0" fillId="0" borderId="19" xfId="0" applyBorder="1" applyAlignment="1">
      <alignment wrapText="1"/>
    </xf>
    <xf numFmtId="10" fontId="0" fillId="0" borderId="19" xfId="0" applyNumberFormat="1" applyBorder="1" applyAlignment="1">
      <alignment wrapText="1"/>
    </xf>
    <xf numFmtId="10" fontId="0" fillId="0" borderId="22" xfId="0" applyNumberFormat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10" fontId="2" fillId="4" borderId="3" xfId="0" applyNumberFormat="1" applyFont="1" applyFill="1" applyBorder="1" applyAlignment="1">
      <alignment wrapText="1"/>
    </xf>
    <xf numFmtId="0" fontId="0" fillId="4" borderId="3" xfId="0" applyFill="1" applyBorder="1" applyAlignment="1">
      <alignment wrapText="1"/>
    </xf>
    <xf numFmtId="10" fontId="0" fillId="4" borderId="3" xfId="0" applyNumberFormat="1" applyFill="1" applyBorder="1" applyAlignment="1">
      <alignment wrapText="1"/>
    </xf>
    <xf numFmtId="10" fontId="0" fillId="4" borderId="9" xfId="0" applyNumberFormat="1" applyFill="1" applyBorder="1" applyAlignment="1">
      <alignment wrapText="1"/>
    </xf>
    <xf numFmtId="0" fontId="5" fillId="0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10" fontId="5" fillId="0" borderId="17" xfId="0" applyNumberFormat="1" applyFont="1" applyBorder="1" applyAlignment="1">
      <alignment horizontal="center"/>
    </xf>
    <xf numFmtId="10" fontId="5" fillId="0" borderId="18" xfId="0" applyNumberFormat="1" applyFont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4" borderId="25" xfId="0" applyFont="1" applyFill="1" applyBorder="1" applyAlignment="1">
      <alignment wrapText="1"/>
    </xf>
    <xf numFmtId="0" fontId="0" fillId="3" borderId="25" xfId="0" applyFill="1" applyBorder="1"/>
    <xf numFmtId="0" fontId="3" fillId="3" borderId="26" xfId="0" applyFont="1" applyFill="1" applyBorder="1"/>
    <xf numFmtId="14" fontId="4" fillId="0" borderId="12" xfId="0" applyNumberFormat="1" applyFont="1" applyBorder="1" applyAlignment="1">
      <alignment wrapText="1"/>
    </xf>
    <xf numFmtId="14" fontId="2" fillId="0" borderId="27" xfId="0" applyNumberFormat="1" applyFont="1" applyBorder="1" applyAlignment="1">
      <alignment wrapText="1"/>
    </xf>
    <xf numFmtId="14" fontId="2" fillId="0" borderId="28" xfId="0" applyNumberFormat="1" applyFont="1" applyBorder="1" applyAlignment="1">
      <alignment wrapText="1"/>
    </xf>
    <xf numFmtId="14" fontId="2" fillId="4" borderId="28" xfId="0" applyNumberFormat="1" applyFont="1" applyFill="1" applyBorder="1" applyAlignment="1">
      <alignment wrapText="1"/>
    </xf>
    <xf numFmtId="14" fontId="4" fillId="0" borderId="29" xfId="0" applyNumberFormat="1" applyFont="1" applyBorder="1" applyAlignment="1">
      <alignment wrapText="1"/>
    </xf>
    <xf numFmtId="0" fontId="5" fillId="0" borderId="11" xfId="0" applyFont="1" applyBorder="1"/>
    <xf numFmtId="14" fontId="2" fillId="0" borderId="30" xfId="0" applyNumberFormat="1" applyFont="1" applyBorder="1" applyAlignment="1">
      <alignment wrapText="1"/>
    </xf>
    <xf numFmtId="14" fontId="2" fillId="0" borderId="31" xfId="0" applyNumberFormat="1" applyFont="1" applyBorder="1" applyAlignment="1">
      <alignment wrapText="1"/>
    </xf>
    <xf numFmtId="14" fontId="2" fillId="4" borderId="31" xfId="0" applyNumberFormat="1" applyFont="1" applyFill="1" applyBorder="1" applyAlignment="1">
      <alignment wrapText="1"/>
    </xf>
    <xf numFmtId="14" fontId="4" fillId="0" borderId="32" xfId="0" applyNumberFormat="1" applyFont="1" applyBorder="1" applyAlignment="1">
      <alignment wrapText="1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10" fontId="3" fillId="2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0" fontId="3" fillId="2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="115" zoomScaleNormal="115" workbookViewId="0">
      <selection activeCell="B26" sqref="B26"/>
    </sheetView>
  </sheetViews>
  <sheetFormatPr defaultColWidth="8.125" defaultRowHeight="15.75" x14ac:dyDescent="0.25"/>
  <cols>
    <col min="1" max="1" width="13.875" bestFit="1" customWidth="1"/>
    <col min="2" max="3" width="13.875" customWidth="1"/>
    <col min="4" max="4" width="9.375" bestFit="1" customWidth="1"/>
    <col min="5" max="6" width="11" bestFit="1" customWidth="1"/>
    <col min="7" max="7" width="9.875" style="2" customWidth="1"/>
    <col min="8" max="8" width="8" bestFit="1" customWidth="1"/>
    <col min="9" max="9" width="11" customWidth="1"/>
    <col min="10" max="10" width="10.375" bestFit="1" customWidth="1"/>
    <col min="11" max="11" width="8.625" style="2" bestFit="1" customWidth="1"/>
    <col min="12" max="12" width="10.5" bestFit="1" customWidth="1"/>
    <col min="13" max="13" width="11.875" customWidth="1"/>
    <col min="14" max="14" width="10.375" bestFit="1" customWidth="1"/>
    <col min="15" max="15" width="13" style="2" customWidth="1"/>
  </cols>
  <sheetData>
    <row r="1" spans="1:15" x14ac:dyDescent="0.25">
      <c r="A1" s="3"/>
      <c r="B1" s="6"/>
      <c r="C1" s="6"/>
      <c r="D1" s="53" t="s">
        <v>0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</row>
    <row r="2" spans="1:15" ht="16.5" thickBot="1" x14ac:dyDescent="0.3">
      <c r="A2" s="4"/>
      <c r="B2" s="5"/>
      <c r="C2" s="5"/>
      <c r="D2" s="56" t="s">
        <v>1</v>
      </c>
      <c r="E2" s="57"/>
      <c r="F2" s="57"/>
      <c r="G2" s="58"/>
      <c r="H2" s="59" t="s">
        <v>2</v>
      </c>
      <c r="I2" s="57"/>
      <c r="J2" s="57"/>
      <c r="K2" s="58"/>
      <c r="L2" s="59" t="s">
        <v>3</v>
      </c>
      <c r="M2" s="57"/>
      <c r="N2" s="57"/>
      <c r="O2" s="60"/>
    </row>
    <row r="3" spans="1:15" s="1" customFormat="1" ht="32.25" thickBot="1" x14ac:dyDescent="0.3">
      <c r="A3" s="48" t="s">
        <v>4</v>
      </c>
      <c r="B3" s="43" t="s">
        <v>17</v>
      </c>
      <c r="C3" s="43" t="s">
        <v>9</v>
      </c>
      <c r="D3" s="37" t="s">
        <v>5</v>
      </c>
      <c r="E3" s="34" t="s">
        <v>6</v>
      </c>
      <c r="F3" s="34" t="s">
        <v>7</v>
      </c>
      <c r="G3" s="35" t="s">
        <v>8</v>
      </c>
      <c r="H3" s="33" t="s">
        <v>5</v>
      </c>
      <c r="I3" s="34" t="s">
        <v>6</v>
      </c>
      <c r="J3" s="34" t="s">
        <v>7</v>
      </c>
      <c r="K3" s="35" t="s">
        <v>8</v>
      </c>
      <c r="L3" s="33" t="s">
        <v>5</v>
      </c>
      <c r="M3" s="34" t="s">
        <v>6</v>
      </c>
      <c r="N3" s="34" t="s">
        <v>7</v>
      </c>
      <c r="O3" s="36" t="s">
        <v>8</v>
      </c>
    </row>
    <row r="4" spans="1:15" ht="18" customHeight="1" x14ac:dyDescent="0.25">
      <c r="A4" s="49">
        <v>44044</v>
      </c>
      <c r="B4" s="44" t="s">
        <v>15</v>
      </c>
      <c r="C4" s="44" t="s">
        <v>18</v>
      </c>
      <c r="D4" s="38">
        <v>30</v>
      </c>
      <c r="E4" s="23">
        <v>200</v>
      </c>
      <c r="F4" s="23">
        <v>20</v>
      </c>
      <c r="G4" s="24">
        <f>F4/E4</f>
        <v>0.1</v>
      </c>
      <c r="H4" s="25">
        <f>D4*0.5</f>
        <v>15</v>
      </c>
      <c r="I4" s="25">
        <f t="shared" ref="I4:J4" si="0">E4*0.5</f>
        <v>100</v>
      </c>
      <c r="J4" s="25">
        <f t="shared" si="0"/>
        <v>10</v>
      </c>
      <c r="K4" s="26">
        <f>J4/I4</f>
        <v>0.1</v>
      </c>
      <c r="L4" s="25">
        <f>D4*0.5</f>
        <v>15</v>
      </c>
      <c r="M4" s="25">
        <f t="shared" ref="M4:N4" si="1">E4*0.5</f>
        <v>100</v>
      </c>
      <c r="N4" s="25">
        <f t="shared" si="1"/>
        <v>10</v>
      </c>
      <c r="O4" s="27">
        <f>N4/M4</f>
        <v>0.1</v>
      </c>
    </row>
    <row r="5" spans="1:15" ht="18" customHeight="1" x14ac:dyDescent="0.25">
      <c r="A5" s="50">
        <v>44044</v>
      </c>
      <c r="B5" s="45" t="s">
        <v>15</v>
      </c>
      <c r="C5" s="45" t="s">
        <v>16</v>
      </c>
      <c r="D5" s="39">
        <v>50</v>
      </c>
      <c r="E5" s="10">
        <v>400</v>
      </c>
      <c r="F5" s="10">
        <v>60</v>
      </c>
      <c r="G5" s="11">
        <f t="shared" ref="G5:G9" si="2">F5/E5</f>
        <v>0.15</v>
      </c>
      <c r="H5" s="12">
        <f t="shared" ref="H5:H15" si="3">D5*0.5</f>
        <v>25</v>
      </c>
      <c r="I5" s="12">
        <f t="shared" ref="I5:I15" si="4">E5*0.5</f>
        <v>200</v>
      </c>
      <c r="J5" s="12">
        <f t="shared" ref="J5:J15" si="5">F5*0.5</f>
        <v>30</v>
      </c>
      <c r="K5" s="13">
        <f t="shared" ref="K5:K15" si="6">J5/I5</f>
        <v>0.15</v>
      </c>
      <c r="L5" s="12">
        <f t="shared" ref="L5:L15" si="7">D5*0.5</f>
        <v>25</v>
      </c>
      <c r="M5" s="12">
        <f t="shared" ref="M5:M15" si="8">E5*0.5</f>
        <v>200</v>
      </c>
      <c r="N5" s="12">
        <f t="shared" ref="N5:N15" si="9">F5*0.5</f>
        <v>30</v>
      </c>
      <c r="O5" s="17">
        <f t="shared" ref="O5:O15" si="10">N5/M5</f>
        <v>0.15</v>
      </c>
    </row>
    <row r="6" spans="1:15" ht="18" customHeight="1" x14ac:dyDescent="0.25">
      <c r="A6" s="50">
        <v>44044</v>
      </c>
      <c r="B6" s="45" t="s">
        <v>19</v>
      </c>
      <c r="C6" s="45" t="s">
        <v>18</v>
      </c>
      <c r="D6" s="39">
        <v>60</v>
      </c>
      <c r="E6" s="10">
        <v>500</v>
      </c>
      <c r="F6" s="10">
        <v>5</v>
      </c>
      <c r="G6" s="11">
        <f t="shared" si="2"/>
        <v>0.01</v>
      </c>
      <c r="H6" s="12">
        <f t="shared" si="3"/>
        <v>30</v>
      </c>
      <c r="I6" s="12">
        <f t="shared" si="4"/>
        <v>250</v>
      </c>
      <c r="J6" s="12">
        <f t="shared" si="5"/>
        <v>2.5</v>
      </c>
      <c r="K6" s="13">
        <f t="shared" si="6"/>
        <v>0.01</v>
      </c>
      <c r="L6" s="12">
        <f t="shared" si="7"/>
        <v>30</v>
      </c>
      <c r="M6" s="12">
        <f t="shared" si="8"/>
        <v>250</v>
      </c>
      <c r="N6" s="12">
        <f t="shared" si="9"/>
        <v>2.5</v>
      </c>
      <c r="O6" s="17">
        <f t="shared" si="10"/>
        <v>0.01</v>
      </c>
    </row>
    <row r="7" spans="1:15" ht="18" customHeight="1" x14ac:dyDescent="0.25">
      <c r="A7" s="50">
        <v>44044</v>
      </c>
      <c r="B7" s="45" t="s">
        <v>19</v>
      </c>
      <c r="C7" s="45" t="s">
        <v>16</v>
      </c>
      <c r="D7" s="39">
        <v>70</v>
      </c>
      <c r="E7" s="10">
        <v>600</v>
      </c>
      <c r="F7" s="10">
        <v>120</v>
      </c>
      <c r="G7" s="11">
        <f t="shared" si="2"/>
        <v>0.2</v>
      </c>
      <c r="H7" s="12">
        <f t="shared" si="3"/>
        <v>35</v>
      </c>
      <c r="I7" s="12">
        <f t="shared" si="4"/>
        <v>300</v>
      </c>
      <c r="J7" s="12">
        <f t="shared" si="5"/>
        <v>60</v>
      </c>
      <c r="K7" s="13">
        <f t="shared" si="6"/>
        <v>0.2</v>
      </c>
      <c r="L7" s="12">
        <f t="shared" si="7"/>
        <v>35</v>
      </c>
      <c r="M7" s="12">
        <f t="shared" si="8"/>
        <v>300</v>
      </c>
      <c r="N7" s="12">
        <f t="shared" si="9"/>
        <v>60</v>
      </c>
      <c r="O7" s="17">
        <f t="shared" si="10"/>
        <v>0.2</v>
      </c>
    </row>
    <row r="8" spans="1:15" ht="18" customHeight="1" x14ac:dyDescent="0.25">
      <c r="A8" s="50">
        <v>44044</v>
      </c>
      <c r="B8" s="45" t="s">
        <v>21</v>
      </c>
      <c r="C8" s="45" t="s">
        <v>18</v>
      </c>
      <c r="D8" s="39">
        <v>80</v>
      </c>
      <c r="E8" s="10">
        <v>700</v>
      </c>
      <c r="F8" s="10">
        <v>300</v>
      </c>
      <c r="G8" s="11">
        <f t="shared" si="2"/>
        <v>0.42857142857142855</v>
      </c>
      <c r="H8" s="12">
        <f t="shared" si="3"/>
        <v>40</v>
      </c>
      <c r="I8" s="12">
        <f t="shared" si="4"/>
        <v>350</v>
      </c>
      <c r="J8" s="12">
        <f t="shared" si="5"/>
        <v>150</v>
      </c>
      <c r="K8" s="13">
        <f t="shared" si="6"/>
        <v>0.42857142857142855</v>
      </c>
      <c r="L8" s="12">
        <f t="shared" si="7"/>
        <v>40</v>
      </c>
      <c r="M8" s="12">
        <f t="shared" si="8"/>
        <v>350</v>
      </c>
      <c r="N8" s="12">
        <f t="shared" si="9"/>
        <v>150</v>
      </c>
      <c r="O8" s="17">
        <f t="shared" si="10"/>
        <v>0.42857142857142855</v>
      </c>
    </row>
    <row r="9" spans="1:15" ht="18" customHeight="1" x14ac:dyDescent="0.25">
      <c r="A9" s="50">
        <v>44044</v>
      </c>
      <c r="B9" s="45" t="s">
        <v>21</v>
      </c>
      <c r="C9" s="45" t="s">
        <v>16</v>
      </c>
      <c r="D9" s="39">
        <v>90</v>
      </c>
      <c r="E9" s="10">
        <v>900</v>
      </c>
      <c r="F9" s="10">
        <v>95</v>
      </c>
      <c r="G9" s="11">
        <f t="shared" si="2"/>
        <v>0.10555555555555556</v>
      </c>
      <c r="H9" s="12">
        <f t="shared" si="3"/>
        <v>45</v>
      </c>
      <c r="I9" s="12">
        <f t="shared" si="4"/>
        <v>450</v>
      </c>
      <c r="J9" s="12">
        <f t="shared" si="5"/>
        <v>47.5</v>
      </c>
      <c r="K9" s="13">
        <f t="shared" si="6"/>
        <v>0.10555555555555556</v>
      </c>
      <c r="L9" s="12">
        <f t="shared" si="7"/>
        <v>45</v>
      </c>
      <c r="M9" s="12">
        <f t="shared" si="8"/>
        <v>450</v>
      </c>
      <c r="N9" s="12">
        <f t="shared" si="9"/>
        <v>47.5</v>
      </c>
      <c r="O9" s="17">
        <f t="shared" si="10"/>
        <v>0.10555555555555556</v>
      </c>
    </row>
    <row r="10" spans="1:15" ht="18" customHeight="1" x14ac:dyDescent="0.25">
      <c r="A10" s="50">
        <v>44045</v>
      </c>
      <c r="B10" s="45" t="s">
        <v>15</v>
      </c>
      <c r="C10" s="45" t="s">
        <v>18</v>
      </c>
      <c r="D10" s="39">
        <v>50</v>
      </c>
      <c r="E10" s="10">
        <v>500</v>
      </c>
      <c r="F10" s="10">
        <v>20</v>
      </c>
      <c r="G10" s="11">
        <f>F10/E10</f>
        <v>0.04</v>
      </c>
      <c r="H10" s="12">
        <f t="shared" si="3"/>
        <v>25</v>
      </c>
      <c r="I10" s="12">
        <f t="shared" si="4"/>
        <v>250</v>
      </c>
      <c r="J10" s="12">
        <f t="shared" si="5"/>
        <v>10</v>
      </c>
      <c r="K10" s="13">
        <f t="shared" si="6"/>
        <v>0.04</v>
      </c>
      <c r="L10" s="12">
        <f t="shared" si="7"/>
        <v>25</v>
      </c>
      <c r="M10" s="12">
        <f t="shared" si="8"/>
        <v>250</v>
      </c>
      <c r="N10" s="12">
        <f t="shared" si="9"/>
        <v>10</v>
      </c>
      <c r="O10" s="17">
        <f t="shared" si="10"/>
        <v>0.04</v>
      </c>
    </row>
    <row r="11" spans="1:15" ht="18" customHeight="1" x14ac:dyDescent="0.25">
      <c r="A11" s="50">
        <v>44045</v>
      </c>
      <c r="B11" s="45" t="s">
        <v>15</v>
      </c>
      <c r="C11" s="45" t="s">
        <v>16</v>
      </c>
      <c r="D11" s="39">
        <v>40</v>
      </c>
      <c r="E11" s="10">
        <v>350</v>
      </c>
      <c r="F11" s="10">
        <v>60</v>
      </c>
      <c r="G11" s="11">
        <f t="shared" ref="G11:G15" si="11">F11/E11</f>
        <v>0.17142857142857143</v>
      </c>
      <c r="H11" s="12">
        <f t="shared" si="3"/>
        <v>20</v>
      </c>
      <c r="I11" s="12">
        <f t="shared" si="4"/>
        <v>175</v>
      </c>
      <c r="J11" s="12">
        <f t="shared" si="5"/>
        <v>30</v>
      </c>
      <c r="K11" s="13">
        <f t="shared" si="6"/>
        <v>0.17142857142857143</v>
      </c>
      <c r="L11" s="12">
        <f t="shared" si="7"/>
        <v>20</v>
      </c>
      <c r="M11" s="12">
        <f t="shared" si="8"/>
        <v>175</v>
      </c>
      <c r="N11" s="12">
        <f t="shared" si="9"/>
        <v>30</v>
      </c>
      <c r="O11" s="17">
        <f t="shared" si="10"/>
        <v>0.17142857142857143</v>
      </c>
    </row>
    <row r="12" spans="1:15" ht="18" customHeight="1" x14ac:dyDescent="0.25">
      <c r="A12" s="50">
        <v>44045</v>
      </c>
      <c r="B12" s="45" t="s">
        <v>19</v>
      </c>
      <c r="C12" s="45" t="s">
        <v>18</v>
      </c>
      <c r="D12" s="39">
        <v>50</v>
      </c>
      <c r="E12" s="10">
        <v>650</v>
      </c>
      <c r="F12" s="10">
        <v>5</v>
      </c>
      <c r="G12" s="11">
        <f t="shared" si="11"/>
        <v>7.6923076923076927E-3</v>
      </c>
      <c r="H12" s="12">
        <f t="shared" si="3"/>
        <v>25</v>
      </c>
      <c r="I12" s="12">
        <f t="shared" si="4"/>
        <v>325</v>
      </c>
      <c r="J12" s="12">
        <f t="shared" si="5"/>
        <v>2.5</v>
      </c>
      <c r="K12" s="13">
        <f t="shared" si="6"/>
        <v>7.6923076923076927E-3</v>
      </c>
      <c r="L12" s="12">
        <f t="shared" si="7"/>
        <v>25</v>
      </c>
      <c r="M12" s="12">
        <f t="shared" si="8"/>
        <v>325</v>
      </c>
      <c r="N12" s="12">
        <f t="shared" si="9"/>
        <v>2.5</v>
      </c>
      <c r="O12" s="17">
        <f t="shared" si="10"/>
        <v>7.6923076923076927E-3</v>
      </c>
    </row>
    <row r="13" spans="1:15" ht="18" customHeight="1" x14ac:dyDescent="0.25">
      <c r="A13" s="50">
        <v>44045</v>
      </c>
      <c r="B13" s="45" t="s">
        <v>19</v>
      </c>
      <c r="C13" s="45" t="s">
        <v>16</v>
      </c>
      <c r="D13" s="39">
        <v>66</v>
      </c>
      <c r="E13" s="10">
        <v>750</v>
      </c>
      <c r="F13" s="10">
        <v>120</v>
      </c>
      <c r="G13" s="11">
        <f t="shared" si="11"/>
        <v>0.16</v>
      </c>
      <c r="H13" s="12">
        <f t="shared" si="3"/>
        <v>33</v>
      </c>
      <c r="I13" s="12">
        <f t="shared" si="4"/>
        <v>375</v>
      </c>
      <c r="J13" s="12">
        <f t="shared" si="5"/>
        <v>60</v>
      </c>
      <c r="K13" s="13">
        <f t="shared" si="6"/>
        <v>0.16</v>
      </c>
      <c r="L13" s="12">
        <f t="shared" si="7"/>
        <v>33</v>
      </c>
      <c r="M13" s="12">
        <f t="shared" si="8"/>
        <v>375</v>
      </c>
      <c r="N13" s="12">
        <f t="shared" si="9"/>
        <v>60</v>
      </c>
      <c r="O13" s="17">
        <f t="shared" si="10"/>
        <v>0.16</v>
      </c>
    </row>
    <row r="14" spans="1:15" ht="18" customHeight="1" x14ac:dyDescent="0.25">
      <c r="A14" s="50">
        <v>44045</v>
      </c>
      <c r="B14" s="45" t="s">
        <v>21</v>
      </c>
      <c r="C14" s="45" t="s">
        <v>18</v>
      </c>
      <c r="D14" s="39">
        <v>80</v>
      </c>
      <c r="E14" s="10">
        <v>800</v>
      </c>
      <c r="F14" s="10">
        <v>300</v>
      </c>
      <c r="G14" s="11">
        <f t="shared" si="11"/>
        <v>0.375</v>
      </c>
      <c r="H14" s="12">
        <f t="shared" si="3"/>
        <v>40</v>
      </c>
      <c r="I14" s="12">
        <f t="shared" si="4"/>
        <v>400</v>
      </c>
      <c r="J14" s="12">
        <f t="shared" si="5"/>
        <v>150</v>
      </c>
      <c r="K14" s="13">
        <f t="shared" si="6"/>
        <v>0.375</v>
      </c>
      <c r="L14" s="12">
        <f t="shared" si="7"/>
        <v>40</v>
      </c>
      <c r="M14" s="12">
        <f t="shared" si="8"/>
        <v>400</v>
      </c>
      <c r="N14" s="12">
        <f t="shared" si="9"/>
        <v>150</v>
      </c>
      <c r="O14" s="17">
        <f t="shared" si="10"/>
        <v>0.375</v>
      </c>
    </row>
    <row r="15" spans="1:15" ht="18" customHeight="1" x14ac:dyDescent="0.25">
      <c r="A15" s="50">
        <v>44045</v>
      </c>
      <c r="B15" s="45" t="s">
        <v>21</v>
      </c>
      <c r="C15" s="45" t="s">
        <v>16</v>
      </c>
      <c r="D15" s="39">
        <v>68</v>
      </c>
      <c r="E15" s="10">
        <v>900</v>
      </c>
      <c r="F15" s="10">
        <v>95</v>
      </c>
      <c r="G15" s="11">
        <f t="shared" si="11"/>
        <v>0.10555555555555556</v>
      </c>
      <c r="H15" s="12">
        <f t="shared" si="3"/>
        <v>34</v>
      </c>
      <c r="I15" s="12">
        <f t="shared" si="4"/>
        <v>450</v>
      </c>
      <c r="J15" s="12">
        <f t="shared" si="5"/>
        <v>47.5</v>
      </c>
      <c r="K15" s="13">
        <f t="shared" si="6"/>
        <v>0.10555555555555556</v>
      </c>
      <c r="L15" s="12">
        <f t="shared" si="7"/>
        <v>34</v>
      </c>
      <c r="M15" s="12">
        <f t="shared" si="8"/>
        <v>450</v>
      </c>
      <c r="N15" s="12">
        <f t="shared" si="9"/>
        <v>47.5</v>
      </c>
      <c r="O15" s="17">
        <f t="shared" si="10"/>
        <v>0.10555555555555556</v>
      </c>
    </row>
    <row r="16" spans="1:15" ht="18" customHeight="1" x14ac:dyDescent="0.25">
      <c r="A16" s="51"/>
      <c r="B16" s="46"/>
      <c r="C16" s="46"/>
      <c r="D16" s="40"/>
      <c r="E16" s="28"/>
      <c r="F16" s="28"/>
      <c r="G16" s="29"/>
      <c r="H16" s="30"/>
      <c r="I16" s="30"/>
      <c r="J16" s="30"/>
      <c r="K16" s="31"/>
      <c r="L16" s="30"/>
      <c r="M16" s="30"/>
      <c r="N16" s="30"/>
      <c r="O16" s="32"/>
    </row>
    <row r="17" spans="1:15" ht="18" customHeight="1" x14ac:dyDescent="0.25">
      <c r="A17" s="50" t="s">
        <v>14</v>
      </c>
      <c r="B17" s="45" t="s">
        <v>15</v>
      </c>
      <c r="C17" s="45" t="s">
        <v>18</v>
      </c>
      <c r="D17" s="41">
        <f t="shared" ref="D17:D22" si="12">D4+D10</f>
        <v>80</v>
      </c>
      <c r="E17" s="15">
        <f t="shared" ref="E17:F17" si="13">E4+E10</f>
        <v>700</v>
      </c>
      <c r="F17" s="15">
        <f t="shared" si="13"/>
        <v>40</v>
      </c>
      <c r="G17" s="16">
        <f t="shared" ref="G17:G26" si="14">F17/E17</f>
        <v>5.7142857142857141E-2</v>
      </c>
      <c r="H17" s="14">
        <f t="shared" ref="H17:N17" si="15">H4+H10</f>
        <v>40</v>
      </c>
      <c r="I17" s="14">
        <f t="shared" si="15"/>
        <v>350</v>
      </c>
      <c r="J17" s="14">
        <f t="shared" si="15"/>
        <v>20</v>
      </c>
      <c r="K17" s="16">
        <f t="shared" ref="K17:K26" si="16">J17/I17</f>
        <v>5.7142857142857141E-2</v>
      </c>
      <c r="L17" s="14">
        <f t="shared" si="15"/>
        <v>40</v>
      </c>
      <c r="M17" s="14">
        <f t="shared" si="15"/>
        <v>350</v>
      </c>
      <c r="N17" s="14">
        <f t="shared" si="15"/>
        <v>20</v>
      </c>
      <c r="O17" s="18">
        <f t="shared" ref="O17:O26" si="17">N17/M17</f>
        <v>5.7142857142857141E-2</v>
      </c>
    </row>
    <row r="18" spans="1:15" ht="18" customHeight="1" x14ac:dyDescent="0.25">
      <c r="A18" s="50" t="s">
        <v>14</v>
      </c>
      <c r="B18" s="45" t="s">
        <v>15</v>
      </c>
      <c r="C18" s="45" t="s">
        <v>16</v>
      </c>
      <c r="D18" s="41">
        <f t="shared" si="12"/>
        <v>90</v>
      </c>
      <c r="E18" s="15">
        <f t="shared" ref="E18:F22" si="18">E5+E11</f>
        <v>750</v>
      </c>
      <c r="F18" s="15">
        <f t="shared" si="18"/>
        <v>120</v>
      </c>
      <c r="G18" s="16">
        <f t="shared" si="14"/>
        <v>0.16</v>
      </c>
      <c r="H18" s="14">
        <f t="shared" ref="H18:J18" si="19">H5+H11</f>
        <v>45</v>
      </c>
      <c r="I18" s="14">
        <f t="shared" si="19"/>
        <v>375</v>
      </c>
      <c r="J18" s="14">
        <f t="shared" si="19"/>
        <v>60</v>
      </c>
      <c r="K18" s="16">
        <f t="shared" si="16"/>
        <v>0.16</v>
      </c>
      <c r="L18" s="14">
        <f t="shared" ref="L18:N18" si="20">L5+L11</f>
        <v>45</v>
      </c>
      <c r="M18" s="14">
        <f t="shared" si="20"/>
        <v>375</v>
      </c>
      <c r="N18" s="14">
        <f t="shared" si="20"/>
        <v>60</v>
      </c>
      <c r="O18" s="18">
        <f t="shared" si="17"/>
        <v>0.16</v>
      </c>
    </row>
    <row r="19" spans="1:15" ht="18" customHeight="1" x14ac:dyDescent="0.25">
      <c r="A19" s="50" t="s">
        <v>14</v>
      </c>
      <c r="B19" s="45" t="s">
        <v>19</v>
      </c>
      <c r="C19" s="45" t="s">
        <v>18</v>
      </c>
      <c r="D19" s="41">
        <f t="shared" si="12"/>
        <v>110</v>
      </c>
      <c r="E19" s="15">
        <f t="shared" si="18"/>
        <v>1150</v>
      </c>
      <c r="F19" s="15">
        <f t="shared" si="18"/>
        <v>10</v>
      </c>
      <c r="G19" s="16">
        <f t="shared" si="14"/>
        <v>8.6956521739130436E-3</v>
      </c>
      <c r="H19" s="14">
        <f t="shared" ref="H19:J19" si="21">H6+H12</f>
        <v>55</v>
      </c>
      <c r="I19" s="14">
        <f t="shared" si="21"/>
        <v>575</v>
      </c>
      <c r="J19" s="14">
        <f t="shared" si="21"/>
        <v>5</v>
      </c>
      <c r="K19" s="16">
        <f t="shared" si="16"/>
        <v>8.6956521739130436E-3</v>
      </c>
      <c r="L19" s="14">
        <f t="shared" ref="L19:N19" si="22">L6+L12</f>
        <v>55</v>
      </c>
      <c r="M19" s="14">
        <f t="shared" si="22"/>
        <v>575</v>
      </c>
      <c r="N19" s="14">
        <f t="shared" si="22"/>
        <v>5</v>
      </c>
      <c r="O19" s="18">
        <f t="shared" si="17"/>
        <v>8.6956521739130436E-3</v>
      </c>
    </row>
    <row r="20" spans="1:15" ht="18" customHeight="1" x14ac:dyDescent="0.25">
      <c r="A20" s="50" t="s">
        <v>14</v>
      </c>
      <c r="B20" s="45" t="s">
        <v>19</v>
      </c>
      <c r="C20" s="45" t="s">
        <v>16</v>
      </c>
      <c r="D20" s="41">
        <f t="shared" si="12"/>
        <v>136</v>
      </c>
      <c r="E20" s="15">
        <f t="shared" si="18"/>
        <v>1350</v>
      </c>
      <c r="F20" s="15">
        <f t="shared" si="18"/>
        <v>240</v>
      </c>
      <c r="G20" s="16">
        <f t="shared" si="14"/>
        <v>0.17777777777777778</v>
      </c>
      <c r="H20" s="14">
        <f t="shared" ref="H20:J20" si="23">H7+H13</f>
        <v>68</v>
      </c>
      <c r="I20" s="14">
        <f t="shared" si="23"/>
        <v>675</v>
      </c>
      <c r="J20" s="14">
        <f t="shared" si="23"/>
        <v>120</v>
      </c>
      <c r="K20" s="16">
        <f t="shared" si="16"/>
        <v>0.17777777777777778</v>
      </c>
      <c r="L20" s="14">
        <f t="shared" ref="L20:N20" si="24">L7+L13</f>
        <v>68</v>
      </c>
      <c r="M20" s="14">
        <f t="shared" si="24"/>
        <v>675</v>
      </c>
      <c r="N20" s="14">
        <f t="shared" si="24"/>
        <v>120</v>
      </c>
      <c r="O20" s="18">
        <f t="shared" si="17"/>
        <v>0.17777777777777778</v>
      </c>
    </row>
    <row r="21" spans="1:15" ht="18" customHeight="1" x14ac:dyDescent="0.25">
      <c r="A21" s="50" t="s">
        <v>14</v>
      </c>
      <c r="B21" s="45" t="s">
        <v>21</v>
      </c>
      <c r="C21" s="45" t="s">
        <v>18</v>
      </c>
      <c r="D21" s="41">
        <f t="shared" si="12"/>
        <v>160</v>
      </c>
      <c r="E21" s="15">
        <f t="shared" si="18"/>
        <v>1500</v>
      </c>
      <c r="F21" s="15">
        <f t="shared" si="18"/>
        <v>600</v>
      </c>
      <c r="G21" s="16">
        <f t="shared" si="14"/>
        <v>0.4</v>
      </c>
      <c r="H21" s="14">
        <f t="shared" ref="H21:J21" si="25">H8+H14</f>
        <v>80</v>
      </c>
      <c r="I21" s="14">
        <f t="shared" si="25"/>
        <v>750</v>
      </c>
      <c r="J21" s="14">
        <f t="shared" si="25"/>
        <v>300</v>
      </c>
      <c r="K21" s="16">
        <f t="shared" si="16"/>
        <v>0.4</v>
      </c>
      <c r="L21" s="14">
        <f t="shared" ref="L21:N21" si="26">L8+L14</f>
        <v>80</v>
      </c>
      <c r="M21" s="14">
        <f t="shared" si="26"/>
        <v>750</v>
      </c>
      <c r="N21" s="14">
        <f t="shared" si="26"/>
        <v>300</v>
      </c>
      <c r="O21" s="18">
        <f t="shared" si="17"/>
        <v>0.4</v>
      </c>
    </row>
    <row r="22" spans="1:15" ht="18" customHeight="1" x14ac:dyDescent="0.25">
      <c r="A22" s="50" t="s">
        <v>14</v>
      </c>
      <c r="B22" s="45" t="s">
        <v>21</v>
      </c>
      <c r="C22" s="45" t="s">
        <v>16</v>
      </c>
      <c r="D22" s="41">
        <f t="shared" si="12"/>
        <v>158</v>
      </c>
      <c r="E22" s="15">
        <f t="shared" si="18"/>
        <v>1800</v>
      </c>
      <c r="F22" s="15">
        <f t="shared" si="18"/>
        <v>190</v>
      </c>
      <c r="G22" s="16">
        <f t="shared" si="14"/>
        <v>0.10555555555555556</v>
      </c>
      <c r="H22" s="14">
        <f t="shared" ref="H22:J22" si="27">H9+H15</f>
        <v>79</v>
      </c>
      <c r="I22" s="14">
        <f t="shared" si="27"/>
        <v>900</v>
      </c>
      <c r="J22" s="14">
        <f t="shared" si="27"/>
        <v>95</v>
      </c>
      <c r="K22" s="16">
        <f t="shared" si="16"/>
        <v>0.10555555555555556</v>
      </c>
      <c r="L22" s="14">
        <f t="shared" ref="L22:N22" si="28">L9+L15</f>
        <v>79</v>
      </c>
      <c r="M22" s="14">
        <f t="shared" si="28"/>
        <v>900</v>
      </c>
      <c r="N22" s="14">
        <f t="shared" si="28"/>
        <v>95</v>
      </c>
      <c r="O22" s="18">
        <f t="shared" si="17"/>
        <v>0.10555555555555556</v>
      </c>
    </row>
    <row r="23" spans="1:15" ht="18" customHeight="1" x14ac:dyDescent="0.25">
      <c r="A23" s="50" t="s">
        <v>14</v>
      </c>
      <c r="B23" s="45" t="s">
        <v>15</v>
      </c>
      <c r="C23" s="45" t="s">
        <v>20</v>
      </c>
      <c r="D23" s="41">
        <f>D17+D18</f>
        <v>170</v>
      </c>
      <c r="E23" s="15">
        <f t="shared" ref="E23:F23" si="29">E17+E18</f>
        <v>1450</v>
      </c>
      <c r="F23" s="15">
        <f t="shared" si="29"/>
        <v>160</v>
      </c>
      <c r="G23" s="16">
        <f t="shared" si="14"/>
        <v>0.1103448275862069</v>
      </c>
      <c r="H23" s="14">
        <f t="shared" ref="H23:J23" si="30">H10+H16</f>
        <v>25</v>
      </c>
      <c r="I23" s="14">
        <f t="shared" si="30"/>
        <v>250</v>
      </c>
      <c r="J23" s="14">
        <f t="shared" si="30"/>
        <v>10</v>
      </c>
      <c r="K23" s="16">
        <f t="shared" si="16"/>
        <v>0.04</v>
      </c>
      <c r="L23" s="14">
        <f t="shared" ref="L23:N23" si="31">L10+L16</f>
        <v>25</v>
      </c>
      <c r="M23" s="14">
        <f t="shared" si="31"/>
        <v>250</v>
      </c>
      <c r="N23" s="14">
        <f t="shared" si="31"/>
        <v>10</v>
      </c>
      <c r="O23" s="18">
        <f t="shared" si="17"/>
        <v>0.04</v>
      </c>
    </row>
    <row r="24" spans="1:15" ht="18" customHeight="1" x14ac:dyDescent="0.25">
      <c r="A24" s="50" t="s">
        <v>14</v>
      </c>
      <c r="B24" s="45" t="s">
        <v>19</v>
      </c>
      <c r="C24" s="45" t="s">
        <v>20</v>
      </c>
      <c r="D24" s="41">
        <f>D19+D20</f>
        <v>246</v>
      </c>
      <c r="E24" s="15">
        <f t="shared" ref="E24:F24" si="32">E19+E20</f>
        <v>2500</v>
      </c>
      <c r="F24" s="15">
        <f t="shared" si="32"/>
        <v>250</v>
      </c>
      <c r="G24" s="16">
        <f t="shared" si="14"/>
        <v>0.1</v>
      </c>
      <c r="H24" s="14">
        <f t="shared" ref="H24:J24" si="33">H11+H17</f>
        <v>60</v>
      </c>
      <c r="I24" s="14">
        <f t="shared" si="33"/>
        <v>525</v>
      </c>
      <c r="J24" s="14">
        <f t="shared" si="33"/>
        <v>50</v>
      </c>
      <c r="K24" s="16">
        <f t="shared" si="16"/>
        <v>9.5238095238095233E-2</v>
      </c>
      <c r="L24" s="14">
        <f t="shared" ref="L24:N24" si="34">L11+L17</f>
        <v>60</v>
      </c>
      <c r="M24" s="14">
        <f t="shared" si="34"/>
        <v>525</v>
      </c>
      <c r="N24" s="14">
        <f t="shared" si="34"/>
        <v>50</v>
      </c>
      <c r="O24" s="18">
        <f t="shared" si="17"/>
        <v>9.5238095238095233E-2</v>
      </c>
    </row>
    <row r="25" spans="1:15" ht="18" customHeight="1" x14ac:dyDescent="0.25">
      <c r="A25" s="50" t="s">
        <v>14</v>
      </c>
      <c r="B25" s="45" t="s">
        <v>21</v>
      </c>
      <c r="C25" s="45" t="s">
        <v>20</v>
      </c>
      <c r="D25" s="41">
        <f>D21+D22</f>
        <v>318</v>
      </c>
      <c r="E25" s="15">
        <f t="shared" ref="E25:F25" si="35">E21+E22</f>
        <v>3300</v>
      </c>
      <c r="F25" s="15">
        <f t="shared" si="35"/>
        <v>790</v>
      </c>
      <c r="G25" s="16">
        <f t="shared" si="14"/>
        <v>0.23939393939393938</v>
      </c>
      <c r="H25" s="14">
        <f t="shared" ref="H25:J25" si="36">H12+H18</f>
        <v>70</v>
      </c>
      <c r="I25" s="14">
        <f t="shared" si="36"/>
        <v>700</v>
      </c>
      <c r="J25" s="14">
        <f t="shared" si="36"/>
        <v>62.5</v>
      </c>
      <c r="K25" s="16">
        <f t="shared" si="16"/>
        <v>8.9285714285714288E-2</v>
      </c>
      <c r="L25" s="14">
        <f t="shared" ref="L25:N25" si="37">L12+L18</f>
        <v>70</v>
      </c>
      <c r="M25" s="14">
        <f t="shared" si="37"/>
        <v>700</v>
      </c>
      <c r="N25" s="14">
        <f t="shared" si="37"/>
        <v>62.5</v>
      </c>
      <c r="O25" s="18">
        <f t="shared" si="17"/>
        <v>8.9285714285714288E-2</v>
      </c>
    </row>
    <row r="26" spans="1:15" ht="32.25" thickBot="1" x14ac:dyDescent="0.3">
      <c r="A26" s="52" t="s">
        <v>14</v>
      </c>
      <c r="B26" s="47" t="s">
        <v>20</v>
      </c>
      <c r="C26" s="47" t="s">
        <v>20</v>
      </c>
      <c r="D26" s="42">
        <f>SUM(D23:D25)</f>
        <v>734</v>
      </c>
      <c r="E26" s="19">
        <f t="shared" ref="E26:F26" si="38">SUM(E23:E25)</f>
        <v>7250</v>
      </c>
      <c r="F26" s="19">
        <f t="shared" si="38"/>
        <v>1200</v>
      </c>
      <c r="G26" s="20">
        <f t="shared" si="14"/>
        <v>0.16551724137931034</v>
      </c>
      <c r="H26" s="21">
        <f>SUM(H23:H25)</f>
        <v>155</v>
      </c>
      <c r="I26" s="19">
        <f t="shared" ref="I26:J26" si="39">SUM(I23:I25)</f>
        <v>1475</v>
      </c>
      <c r="J26" s="19">
        <f t="shared" si="39"/>
        <v>122.5</v>
      </c>
      <c r="K26" s="20">
        <f t="shared" si="16"/>
        <v>8.3050847457627114E-2</v>
      </c>
      <c r="L26" s="21">
        <f>SUM(L23:L25)</f>
        <v>155</v>
      </c>
      <c r="M26" s="19">
        <f t="shared" ref="M26:N26" si="40">SUM(M23:M25)</f>
        <v>1475</v>
      </c>
      <c r="N26" s="19">
        <f t="shared" si="40"/>
        <v>122.5</v>
      </c>
      <c r="O26" s="22">
        <f t="shared" si="17"/>
        <v>8.3050847457627114E-2</v>
      </c>
    </row>
    <row r="27" spans="1:15" ht="78.75" x14ac:dyDescent="0.25">
      <c r="D27" s="7" t="s">
        <v>10</v>
      </c>
      <c r="E27" s="8" t="s">
        <v>11</v>
      </c>
      <c r="F27" s="8" t="s">
        <v>12</v>
      </c>
      <c r="G27" s="9" t="s">
        <v>13</v>
      </c>
    </row>
  </sheetData>
  <mergeCells count="1">
    <mergeCell ref="D1:O1"/>
  </mergeCells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7E11A56FB9334BB15A68462340ED17" ma:contentTypeVersion="11" ma:contentTypeDescription="Create a new document." ma:contentTypeScope="" ma:versionID="5c00529e54f82acf7b89a84f98dce49c">
  <xsd:schema xmlns:xsd="http://www.w3.org/2001/XMLSchema" xmlns:xs="http://www.w3.org/2001/XMLSchema" xmlns:p="http://schemas.microsoft.com/office/2006/metadata/properties" xmlns:ns2="cf9247d2-9adf-43a8-98d3-c85f78addf62" xmlns:ns3="997197e5-7ad4-4593-8ab8-ab1905eb1cc1" targetNamespace="http://schemas.microsoft.com/office/2006/metadata/properties" ma:root="true" ma:fieldsID="874968106dcd9c3261936027084d19c0" ns2:_="" ns3:_="">
    <xsd:import namespace="cf9247d2-9adf-43a8-98d3-c85f78addf62"/>
    <xsd:import namespace="997197e5-7ad4-4593-8ab8-ab1905eb1cc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247d2-9adf-43a8-98d3-c85f78addf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197e5-7ad4-4593-8ab8-ab1905eb1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DC0F66-3239-480B-BD31-AF21F5E664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9247d2-9adf-43a8-98d3-c85f78addf62"/>
    <ds:schemaRef ds:uri="997197e5-7ad4-4593-8ab8-ab1905eb1c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370393-F599-4974-990B-5765B74202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29A2E9-0B70-4382-BF4E-81F73878EA06}">
  <ds:schemaRefs>
    <ds:schemaRef ds:uri="http://www.w3.org/XML/1998/namespace"/>
    <ds:schemaRef ds:uri="cf9247d2-9adf-43a8-98d3-c85f78addf62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97197e5-7ad4-4593-8ab8-ab1905eb1cc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 (all products)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</dc:creator>
  <cp:keywords/>
  <dc:description/>
  <cp:lastModifiedBy>Klaas Brickwedel</cp:lastModifiedBy>
  <cp:revision/>
  <dcterms:created xsi:type="dcterms:W3CDTF">2012-08-02T13:13:19Z</dcterms:created>
  <dcterms:modified xsi:type="dcterms:W3CDTF">2020-12-21T06:24:32Z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0x010100537E11A56FB9334BB15A68462340ED17</vt:lpwstr>
  </property>
</Properties>
</file>